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filterPrivacy="1" autoCompressPictures="0"/>
  <bookViews>
    <workbookView xWindow="0" yWindow="0" windowWidth="25600" windowHeight="16000"/>
  </bookViews>
  <sheets>
    <sheet name="Leht1" sheetId="1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6" i="1"/>
  <c r="N30" i="1"/>
  <c r="N32" i="1"/>
  <c r="N31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4" i="1"/>
  <c r="L16" i="1"/>
  <c r="L18" i="1"/>
  <c r="L21" i="1"/>
  <c r="L24" i="1"/>
  <c r="L15" i="1"/>
  <c r="L17" i="1"/>
  <c r="L30" i="1"/>
  <c r="L32" i="1"/>
  <c r="L31" i="1"/>
  <c r="L29" i="1"/>
  <c r="L28" i="1"/>
  <c r="L27" i="1"/>
  <c r="L26" i="1"/>
  <c r="L25" i="1"/>
  <c r="L23" i="1"/>
  <c r="L22" i="1"/>
  <c r="L20" i="1"/>
  <c r="L19" i="1"/>
  <c r="L14" i="1"/>
  <c r="L13" i="1"/>
  <c r="L12" i="1"/>
  <c r="L11" i="1"/>
  <c r="L10" i="1"/>
  <c r="L9" i="1"/>
  <c r="J13" i="1"/>
  <c r="J15" i="1"/>
  <c r="J16" i="1"/>
  <c r="J19" i="1"/>
  <c r="J24" i="1"/>
  <c r="J26" i="1"/>
  <c r="J30" i="1"/>
  <c r="J32" i="1"/>
  <c r="J31" i="1"/>
  <c r="J29" i="1"/>
  <c r="J28" i="1"/>
  <c r="J27" i="1"/>
  <c r="J25" i="1"/>
  <c r="J23" i="1"/>
  <c r="J22" i="1"/>
  <c r="J21" i="1"/>
  <c r="J20" i="1"/>
  <c r="J18" i="1"/>
  <c r="J17" i="1"/>
  <c r="J12" i="1"/>
  <c r="J11" i="1"/>
  <c r="J10" i="1"/>
  <c r="J14" i="1"/>
  <c r="J9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F29" i="1"/>
  <c r="H29" i="1"/>
  <c r="F28" i="1"/>
  <c r="H28" i="1"/>
  <c r="F27" i="1"/>
  <c r="H27" i="1"/>
  <c r="F26" i="1"/>
  <c r="H26" i="1"/>
  <c r="F25" i="1"/>
  <c r="H25" i="1"/>
  <c r="F10" i="1"/>
  <c r="H10" i="1"/>
  <c r="F11" i="1"/>
  <c r="H11" i="1"/>
  <c r="F12" i="1"/>
  <c r="H12" i="1"/>
  <c r="F13" i="1"/>
  <c r="H13" i="1"/>
  <c r="F22" i="1"/>
  <c r="H22" i="1"/>
  <c r="F23" i="1"/>
  <c r="H23" i="1"/>
  <c r="F24" i="1"/>
  <c r="H24" i="1"/>
  <c r="F9" i="1"/>
  <c r="H9" i="1"/>
  <c r="H30" i="1"/>
  <c r="H32" i="1"/>
  <c r="H31" i="1"/>
  <c r="F30" i="1"/>
  <c r="F32" i="1"/>
  <c r="F31" i="1"/>
</calcChain>
</file>

<file path=xl/sharedStrings.xml><?xml version="1.0" encoding="utf-8"?>
<sst xmlns="http://schemas.openxmlformats.org/spreadsheetml/2006/main" count="79" uniqueCount="54">
  <si>
    <t>Nr</t>
  </si>
  <si>
    <t>Tööde kirjeldus</t>
  </si>
  <si>
    <t>Maksumus</t>
  </si>
  <si>
    <t>Maht</t>
  </si>
  <si>
    <t>Mõõtühik</t>
  </si>
  <si>
    <t>Ühikhind</t>
  </si>
  <si>
    <t>Kokku käibemaksuta</t>
  </si>
  <si>
    <t>KOKKU käibemaksuga</t>
  </si>
  <si>
    <t>Summa</t>
  </si>
  <si>
    <t>Tööde teostaja: Metsamajand OÜ</t>
  </si>
  <si>
    <t>Tellija: RMK</t>
  </si>
  <si>
    <t>töö</t>
  </si>
  <si>
    <t>Tellija:</t>
  </si>
  <si>
    <t>Riigimetsa Majandamise Keskus</t>
  </si>
  <si>
    <t>/allkirjastatud digitaalselt/</t>
  </si>
  <si>
    <t>OJV:</t>
  </si>
  <si>
    <t>Teostaja:</t>
  </si>
  <si>
    <t>Metsamajand OÜ</t>
  </si>
  <si>
    <t xml:space="preserve">Ettevalmistustööd  </t>
  </si>
  <si>
    <t>Käibemaks 24%</t>
  </si>
  <si>
    <t>Akt nr.1</t>
  </si>
  <si>
    <t>Objekt:„Palli telkimisala rekonstrueerimine“, lepingu nr. 1-18/2025/168</t>
  </si>
  <si>
    <t>Raadamine ja juurimine</t>
  </si>
  <si>
    <t>Vaatetorni lammutamine</t>
  </si>
  <si>
    <t>Asbesti vaba katusekatte ja rajatiste lammutus</t>
  </si>
  <si>
    <t>Mullatööd</t>
  </si>
  <si>
    <t>Katendi ja äärekivide paigaldus</t>
  </si>
  <si>
    <t>Teenindushoone ehitus</t>
  </si>
  <si>
    <t>Puudekuur-kuivkäimla ehitus</t>
  </si>
  <si>
    <t>Parkla ja teede piirded</t>
  </si>
  <si>
    <t>Katusega laud-pingid</t>
  </si>
  <si>
    <t>Kaetud lõkkeasemete paigaldus</t>
  </si>
  <si>
    <t>Infotahvlite ehitamine ja paigaldus</t>
  </si>
  <si>
    <t>Istepinkide ehitus ja paigaldus</t>
  </si>
  <si>
    <t>Teeviidad, nende ehitus ja paigaldus</t>
  </si>
  <si>
    <t>Portaal- värava ehitus ja paigaldus</t>
  </si>
  <si>
    <t>Katuega betoonplatsil ehitis</t>
  </si>
  <si>
    <t>Laudisest jalgtee ehitus</t>
  </si>
  <si>
    <t>Liiklusmärkide paigaldamine</t>
  </si>
  <si>
    <t>Teenindushoone DC-de kogumispaagi paigaldus</t>
  </si>
  <si>
    <t>Puukuuri ja kuivkäimla kogumispaagi paigaldus</t>
  </si>
  <si>
    <t>Maastiku ja haljastustööd</t>
  </si>
  <si>
    <t>Aili Küttim</t>
  </si>
  <si>
    <t>P.P. Ehitusjärelvalve OÜ</t>
  </si>
  <si>
    <t>Kristo Ernes</t>
  </si>
  <si>
    <t>Vahur Tõnisson</t>
  </si>
  <si>
    <t>Teostatud tööd seisuga 07.10.2025</t>
  </si>
  <si>
    <t>Akt nr.2</t>
  </si>
  <si>
    <t>Teostatud tööd seisuga 05.11.2025</t>
  </si>
  <si>
    <t>Teostatud tööd seisuga 18.11.2025</t>
  </si>
  <si>
    <t>Akt nr.3</t>
  </si>
  <si>
    <t>Akt nr.4</t>
  </si>
  <si>
    <t>Teostatud tööde akt nr. 4, 03.12.2025</t>
  </si>
  <si>
    <t>Teostatud tööd seisuga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</si>
</sst>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0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4" fontId="7" fillId="0" borderId="3" xfId="0" applyNumberFormat="1" applyFont="1" applyBorder="1" applyAlignment="1">
      <alignment horizontal="right"/>
    </xf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9" fontId="0" fillId="0" borderId="1" xfId="0" applyNumberFormat="1" applyBorder="1"/>
    <xf numFmtId="0" fontId="0" fillId="0" borderId="1" xfId="0" applyBorder="1"/>
    <xf numFmtId="0" fontId="6" fillId="0" borderId="0" xfId="0" applyFont="1" applyAlignment="1">
      <alignment horizontal="center"/>
    </xf>
    <xf numFmtId="0" fontId="14" fillId="0" borderId="1" xfId="0" applyFont="1" applyBorder="1"/>
    <xf numFmtId="0" fontId="14" fillId="0" borderId="0" xfId="0" applyFont="1"/>
    <xf numFmtId="0" fontId="15" fillId="0" borderId="0" xfId="0" applyFont="1"/>
    <xf numFmtId="0" fontId="4" fillId="0" borderId="5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9" fontId="0" fillId="0" borderId="1" xfId="0" applyNumberFormat="1" applyFont="1" applyBorder="1"/>
    <xf numFmtId="0" fontId="12" fillId="0" borderId="1" xfId="0" applyFont="1" applyBorder="1"/>
    <xf numFmtId="9" fontId="8" fillId="0" borderId="1" xfId="3" applyFont="1" applyBorder="1"/>
    <xf numFmtId="0" fontId="8" fillId="0" borderId="1" xfId="0" applyFont="1" applyBorder="1"/>
    <xf numFmtId="2" fontId="0" fillId="0" borderId="1" xfId="0" applyNumberFormat="1" applyBorder="1"/>
    <xf numFmtId="0" fontId="11" fillId="2" borderId="1" xfId="0" applyFont="1" applyFill="1" applyBorder="1"/>
    <xf numFmtId="0" fontId="10" fillId="0" borderId="1" xfId="0" applyFont="1" applyBorder="1"/>
    <xf numFmtId="0" fontId="9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40">
    <cellStyle name="Followed Hyperlink" xfId="2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1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ormal" xfId="0" builtinId="0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topLeftCell="F5" zoomScale="150" zoomScaleNormal="150" zoomScalePageLayoutView="150" workbookViewId="0">
      <selection activeCell="L10" sqref="L10"/>
    </sheetView>
  </sheetViews>
  <sheetFormatPr baseColWidth="10" defaultColWidth="8.83203125" defaultRowHeight="14" x14ac:dyDescent="0"/>
  <cols>
    <col min="1" max="1" width="5.5" customWidth="1"/>
    <col min="2" max="2" width="37.33203125" bestFit="1" customWidth="1"/>
    <col min="3" max="3" width="9" bestFit="1" customWidth="1"/>
    <col min="4" max="4" width="5.1640625" bestFit="1" customWidth="1"/>
    <col min="5" max="5" width="9" customWidth="1"/>
    <col min="6" max="6" width="10" bestFit="1" customWidth="1"/>
    <col min="7" max="7" width="11.83203125" customWidth="1"/>
    <col min="8" max="8" width="9.33203125" customWidth="1"/>
    <col min="9" max="9" width="11.1640625" customWidth="1"/>
    <col min="10" max="10" width="9.6640625" customWidth="1"/>
    <col min="11" max="11" width="11.33203125" customWidth="1"/>
    <col min="12" max="12" width="9.5" customWidth="1"/>
    <col min="13" max="13" width="11.33203125" customWidth="1"/>
  </cols>
  <sheetData>
    <row r="1" spans="1:16" ht="15">
      <c r="A1" s="45"/>
      <c r="B1" s="45"/>
      <c r="C1" s="45"/>
      <c r="D1" s="45"/>
      <c r="E1" s="45"/>
      <c r="F1" s="45"/>
    </row>
    <row r="2" spans="1:16" ht="18" customHeight="1">
      <c r="A2" s="16" t="s">
        <v>52</v>
      </c>
      <c r="C2" s="17"/>
      <c r="D2" s="17"/>
      <c r="E2" s="17"/>
      <c r="F2" s="17"/>
    </row>
    <row r="3" spans="1:16" ht="18" customHeight="1">
      <c r="A3" s="16"/>
      <c r="B3" s="16"/>
      <c r="C3" s="17"/>
      <c r="D3" s="17"/>
      <c r="E3" s="17"/>
      <c r="F3" s="17"/>
    </row>
    <row r="4" spans="1:16" ht="18" customHeight="1">
      <c r="A4" s="16" t="s">
        <v>10</v>
      </c>
      <c r="B4" s="16"/>
      <c r="C4" s="17"/>
      <c r="D4" s="17"/>
      <c r="E4" s="17"/>
      <c r="F4" s="17"/>
    </row>
    <row r="5" spans="1:16" ht="18" customHeight="1">
      <c r="A5" s="47" t="s">
        <v>9</v>
      </c>
      <c r="B5" s="48"/>
      <c r="C5" s="48"/>
      <c r="D5" s="48"/>
      <c r="E5" s="48"/>
      <c r="F5" s="48"/>
    </row>
    <row r="6" spans="1:16" ht="15">
      <c r="A6" s="46" t="s">
        <v>21</v>
      </c>
      <c r="B6" s="46"/>
      <c r="C6" s="46"/>
      <c r="D6" s="46"/>
      <c r="E6" s="46"/>
      <c r="F6" s="46"/>
      <c r="G6" s="29"/>
      <c r="H6" s="29" t="s">
        <v>20</v>
      </c>
      <c r="J6" s="29" t="s">
        <v>47</v>
      </c>
      <c r="L6" s="29" t="s">
        <v>50</v>
      </c>
      <c r="N6" s="29" t="s">
        <v>51</v>
      </c>
    </row>
    <row r="7" spans="1:16" ht="18" customHeight="1">
      <c r="A7" s="3"/>
      <c r="B7" s="3"/>
      <c r="C7" s="3"/>
      <c r="D7" s="3"/>
      <c r="E7" s="3"/>
      <c r="F7" s="3"/>
    </row>
    <row r="8" spans="1:16" ht="36" customHeight="1">
      <c r="A8" s="5" t="s">
        <v>0</v>
      </c>
      <c r="B8" s="7" t="s">
        <v>1</v>
      </c>
      <c r="C8" s="5" t="s">
        <v>4</v>
      </c>
      <c r="D8" s="5" t="s">
        <v>3</v>
      </c>
      <c r="E8" s="5" t="s">
        <v>5</v>
      </c>
      <c r="F8" s="5" t="s">
        <v>2</v>
      </c>
      <c r="G8" s="32" t="s">
        <v>46</v>
      </c>
      <c r="H8" s="5" t="s">
        <v>8</v>
      </c>
      <c r="I8" s="32" t="s">
        <v>48</v>
      </c>
      <c r="J8" s="5" t="s">
        <v>8</v>
      </c>
      <c r="K8" s="32" t="s">
        <v>49</v>
      </c>
      <c r="L8" s="5" t="s">
        <v>8</v>
      </c>
      <c r="M8" s="32" t="s">
        <v>53</v>
      </c>
      <c r="N8" s="5" t="s">
        <v>8</v>
      </c>
      <c r="O8" s="27"/>
      <c r="P8" s="27"/>
    </row>
    <row r="9" spans="1:16" s="4" customFormat="1">
      <c r="A9" s="6">
        <v>1</v>
      </c>
      <c r="B9" s="1" t="s">
        <v>18</v>
      </c>
      <c r="C9" s="6" t="s">
        <v>11</v>
      </c>
      <c r="D9" s="6">
        <v>1</v>
      </c>
      <c r="E9" s="8">
        <v>1960</v>
      </c>
      <c r="F9" s="9">
        <f>E9*D9</f>
        <v>1960</v>
      </c>
      <c r="G9" s="25">
        <v>1</v>
      </c>
      <c r="H9" s="26">
        <f>F9*G9</f>
        <v>1960</v>
      </c>
      <c r="I9" s="25">
        <v>0</v>
      </c>
      <c r="J9" s="26">
        <f t="shared" ref="J9:J29" si="0">F9*I9</f>
        <v>0</v>
      </c>
      <c r="K9" s="25">
        <v>0</v>
      </c>
      <c r="L9" s="39">
        <f>F9*K9</f>
        <v>0</v>
      </c>
      <c r="M9" s="25">
        <v>0</v>
      </c>
      <c r="N9" s="40">
        <v>0</v>
      </c>
    </row>
    <row r="10" spans="1:16" s="4" customFormat="1" ht="15" customHeight="1">
      <c r="A10" s="6">
        <v>2</v>
      </c>
      <c r="B10" s="1" t="s">
        <v>22</v>
      </c>
      <c r="C10" s="6" t="s">
        <v>11</v>
      </c>
      <c r="D10" s="6">
        <v>1</v>
      </c>
      <c r="E10" s="8">
        <v>2724</v>
      </c>
      <c r="F10" s="9">
        <f t="shared" ref="F10:F29" si="1">E10*D10</f>
        <v>2724</v>
      </c>
      <c r="G10" s="25">
        <v>1</v>
      </c>
      <c r="H10" s="26">
        <f t="shared" ref="H10:H29" si="2">F10*G10</f>
        <v>2724</v>
      </c>
      <c r="I10" s="25">
        <v>0</v>
      </c>
      <c r="J10" s="26">
        <f t="shared" si="0"/>
        <v>0</v>
      </c>
      <c r="K10" s="25">
        <v>0</v>
      </c>
      <c r="L10" s="39">
        <f t="shared" ref="L10:L29" si="3">F10*K10</f>
        <v>0</v>
      </c>
      <c r="M10" s="25">
        <v>0</v>
      </c>
      <c r="N10" s="40">
        <v>0</v>
      </c>
    </row>
    <row r="11" spans="1:16">
      <c r="A11" s="6">
        <v>3</v>
      </c>
      <c r="B11" s="1" t="s">
        <v>23</v>
      </c>
      <c r="C11" s="6" t="s">
        <v>11</v>
      </c>
      <c r="D11" s="6">
        <v>1</v>
      </c>
      <c r="E11" s="8">
        <v>4260</v>
      </c>
      <c r="F11" s="9">
        <f t="shared" si="1"/>
        <v>4260</v>
      </c>
      <c r="G11" s="25">
        <v>1</v>
      </c>
      <c r="H11" s="26">
        <f t="shared" si="2"/>
        <v>4260</v>
      </c>
      <c r="I11" s="25">
        <v>0</v>
      </c>
      <c r="J11" s="26">
        <f t="shared" si="0"/>
        <v>0</v>
      </c>
      <c r="K11" s="25">
        <v>0</v>
      </c>
      <c r="L11" s="39">
        <f t="shared" si="3"/>
        <v>0</v>
      </c>
      <c r="M11" s="25">
        <v>0</v>
      </c>
      <c r="N11" s="26">
        <v>0</v>
      </c>
      <c r="O11" s="14"/>
      <c r="P11" s="13"/>
    </row>
    <row r="12" spans="1:16">
      <c r="A12" s="6">
        <v>4</v>
      </c>
      <c r="B12" s="1" t="s">
        <v>24</v>
      </c>
      <c r="C12" s="6" t="s">
        <v>11</v>
      </c>
      <c r="D12" s="6">
        <v>1</v>
      </c>
      <c r="E12" s="8">
        <v>3730</v>
      </c>
      <c r="F12" s="9">
        <f t="shared" si="1"/>
        <v>3730</v>
      </c>
      <c r="G12" s="25">
        <v>1</v>
      </c>
      <c r="H12" s="26">
        <f t="shared" si="2"/>
        <v>3730</v>
      </c>
      <c r="I12" s="25">
        <v>0</v>
      </c>
      <c r="J12" s="26">
        <f t="shared" si="0"/>
        <v>0</v>
      </c>
      <c r="K12" s="25">
        <v>0</v>
      </c>
      <c r="L12" s="39">
        <f t="shared" si="3"/>
        <v>0</v>
      </c>
      <c r="M12" s="25">
        <v>0</v>
      </c>
      <c r="N12" s="26">
        <v>0</v>
      </c>
      <c r="O12" s="14"/>
      <c r="P12" s="13"/>
    </row>
    <row r="13" spans="1:16">
      <c r="A13" s="6">
        <v>5</v>
      </c>
      <c r="B13" s="1" t="s">
        <v>25</v>
      </c>
      <c r="C13" s="6" t="s">
        <v>11</v>
      </c>
      <c r="D13" s="6">
        <v>1</v>
      </c>
      <c r="E13" s="8">
        <v>7484</v>
      </c>
      <c r="F13" s="9">
        <f t="shared" si="1"/>
        <v>7484</v>
      </c>
      <c r="G13" s="25">
        <v>0.95</v>
      </c>
      <c r="H13" s="26">
        <f t="shared" si="2"/>
        <v>7109.7999999999993</v>
      </c>
      <c r="I13" s="25">
        <v>0.05</v>
      </c>
      <c r="J13" s="26">
        <f t="shared" si="0"/>
        <v>374.20000000000005</v>
      </c>
      <c r="K13" s="25">
        <v>0</v>
      </c>
      <c r="L13" s="39">
        <f t="shared" si="3"/>
        <v>0</v>
      </c>
      <c r="M13" s="25">
        <v>0</v>
      </c>
      <c r="N13" s="26">
        <v>0</v>
      </c>
      <c r="O13" s="13"/>
      <c r="P13" s="13"/>
    </row>
    <row r="14" spans="1:16">
      <c r="A14" s="6">
        <v>6</v>
      </c>
      <c r="B14" s="1" t="s">
        <v>26</v>
      </c>
      <c r="C14" s="6" t="s">
        <v>11</v>
      </c>
      <c r="D14" s="6">
        <v>1</v>
      </c>
      <c r="E14" s="8">
        <v>16923</v>
      </c>
      <c r="F14" s="9">
        <f t="shared" si="1"/>
        <v>16923</v>
      </c>
      <c r="G14" s="25">
        <v>0.1</v>
      </c>
      <c r="H14" s="26">
        <f t="shared" si="2"/>
        <v>1692.3000000000002</v>
      </c>
      <c r="I14" s="25">
        <v>0.8</v>
      </c>
      <c r="J14" s="26">
        <f t="shared" si="0"/>
        <v>13538.400000000001</v>
      </c>
      <c r="K14" s="25">
        <v>0</v>
      </c>
      <c r="L14" s="39">
        <f t="shared" si="3"/>
        <v>0</v>
      </c>
      <c r="M14" s="25">
        <v>0.1</v>
      </c>
      <c r="N14" s="26">
        <f t="shared" ref="N14:N29" si="4">F14*M14</f>
        <v>1692.3000000000002</v>
      </c>
      <c r="O14" s="15"/>
      <c r="P14" s="13"/>
    </row>
    <row r="15" spans="1:16">
      <c r="A15" s="6">
        <v>7</v>
      </c>
      <c r="B15" s="1" t="s">
        <v>27</v>
      </c>
      <c r="C15" s="6" t="s">
        <v>11</v>
      </c>
      <c r="D15" s="6">
        <v>1</v>
      </c>
      <c r="E15" s="8">
        <v>12800</v>
      </c>
      <c r="F15" s="9">
        <f t="shared" si="1"/>
        <v>12800</v>
      </c>
      <c r="G15" s="25">
        <v>0</v>
      </c>
      <c r="H15" s="26">
        <f t="shared" si="2"/>
        <v>0</v>
      </c>
      <c r="I15" s="25">
        <v>0.1</v>
      </c>
      <c r="J15" s="26">
        <f t="shared" si="0"/>
        <v>1280</v>
      </c>
      <c r="K15" s="25">
        <v>0.6</v>
      </c>
      <c r="L15" s="39">
        <f t="shared" si="3"/>
        <v>7680</v>
      </c>
      <c r="M15" s="25">
        <v>0.1</v>
      </c>
      <c r="N15" s="26">
        <f t="shared" si="4"/>
        <v>1280</v>
      </c>
      <c r="O15" s="15"/>
      <c r="P15" s="13"/>
    </row>
    <row r="16" spans="1:16">
      <c r="A16" s="6">
        <v>8</v>
      </c>
      <c r="B16" s="1" t="s">
        <v>28</v>
      </c>
      <c r="C16" s="6" t="s">
        <v>11</v>
      </c>
      <c r="D16" s="6">
        <v>1</v>
      </c>
      <c r="E16" s="8">
        <v>4350</v>
      </c>
      <c r="F16" s="9">
        <f t="shared" si="1"/>
        <v>4350</v>
      </c>
      <c r="G16" s="25">
        <v>0</v>
      </c>
      <c r="H16" s="26">
        <f t="shared" si="2"/>
        <v>0</v>
      </c>
      <c r="I16" s="25">
        <v>0.5</v>
      </c>
      <c r="J16" s="26">
        <f t="shared" si="0"/>
        <v>2175</v>
      </c>
      <c r="K16" s="25">
        <v>0.2</v>
      </c>
      <c r="L16" s="39">
        <f t="shared" si="3"/>
        <v>870</v>
      </c>
      <c r="M16" s="25">
        <v>0.1</v>
      </c>
      <c r="N16" s="26">
        <f t="shared" si="4"/>
        <v>435</v>
      </c>
      <c r="O16" s="15"/>
      <c r="P16" s="13"/>
    </row>
    <row r="17" spans="1:16">
      <c r="A17" s="6">
        <v>9</v>
      </c>
      <c r="B17" s="1" t="s">
        <v>29</v>
      </c>
      <c r="C17" s="6" t="s">
        <v>11</v>
      </c>
      <c r="D17" s="6">
        <v>1</v>
      </c>
      <c r="E17" s="8">
        <v>12410</v>
      </c>
      <c r="F17" s="9">
        <f t="shared" si="1"/>
        <v>12410</v>
      </c>
      <c r="G17" s="25">
        <v>0</v>
      </c>
      <c r="H17" s="26">
        <f t="shared" si="2"/>
        <v>0</v>
      </c>
      <c r="I17" s="25">
        <v>0</v>
      </c>
      <c r="J17" s="26">
        <f t="shared" si="0"/>
        <v>0</v>
      </c>
      <c r="K17" s="25">
        <v>0</v>
      </c>
      <c r="L17" s="39">
        <f t="shared" si="3"/>
        <v>0</v>
      </c>
      <c r="M17" s="25">
        <v>0.1</v>
      </c>
      <c r="N17" s="26">
        <f t="shared" si="4"/>
        <v>1241</v>
      </c>
      <c r="O17" s="15"/>
      <c r="P17" s="13"/>
    </row>
    <row r="18" spans="1:16">
      <c r="A18" s="6">
        <v>10</v>
      </c>
      <c r="B18" s="1" t="s">
        <v>30</v>
      </c>
      <c r="C18" s="6" t="s">
        <v>11</v>
      </c>
      <c r="D18" s="6">
        <v>1</v>
      </c>
      <c r="E18" s="8">
        <v>37800</v>
      </c>
      <c r="F18" s="9">
        <f t="shared" si="1"/>
        <v>37800</v>
      </c>
      <c r="G18" s="25">
        <v>0</v>
      </c>
      <c r="H18" s="26">
        <f t="shared" si="2"/>
        <v>0</v>
      </c>
      <c r="I18" s="25">
        <v>0</v>
      </c>
      <c r="J18" s="26">
        <f t="shared" si="0"/>
        <v>0</v>
      </c>
      <c r="K18" s="25">
        <v>0.5</v>
      </c>
      <c r="L18" s="39">
        <f t="shared" si="3"/>
        <v>18900</v>
      </c>
      <c r="M18" s="25">
        <v>0.5</v>
      </c>
      <c r="N18" s="26">
        <f t="shared" si="4"/>
        <v>18900</v>
      </c>
      <c r="O18" s="15"/>
      <c r="P18" s="13"/>
    </row>
    <row r="19" spans="1:16">
      <c r="A19" s="6">
        <v>11</v>
      </c>
      <c r="B19" s="1" t="s">
        <v>31</v>
      </c>
      <c r="C19" s="6" t="s">
        <v>11</v>
      </c>
      <c r="D19" s="6">
        <v>1</v>
      </c>
      <c r="E19" s="8">
        <v>4700</v>
      </c>
      <c r="F19" s="9">
        <f t="shared" si="1"/>
        <v>4700</v>
      </c>
      <c r="G19" s="25">
        <v>0</v>
      </c>
      <c r="H19" s="26">
        <f t="shared" si="2"/>
        <v>0</v>
      </c>
      <c r="I19" s="25">
        <v>0.8</v>
      </c>
      <c r="J19" s="26">
        <f t="shared" si="0"/>
        <v>3760</v>
      </c>
      <c r="K19" s="25">
        <v>0.1</v>
      </c>
      <c r="L19" s="39">
        <f t="shared" si="3"/>
        <v>470</v>
      </c>
      <c r="M19" s="25">
        <v>0.1</v>
      </c>
      <c r="N19" s="26">
        <f t="shared" si="4"/>
        <v>470</v>
      </c>
      <c r="O19" s="15"/>
      <c r="P19" s="13"/>
    </row>
    <row r="20" spans="1:16">
      <c r="A20" s="6">
        <v>12</v>
      </c>
      <c r="B20" s="1" t="s">
        <v>32</v>
      </c>
      <c r="C20" s="6" t="s">
        <v>11</v>
      </c>
      <c r="D20" s="6">
        <v>1</v>
      </c>
      <c r="E20" s="8">
        <v>750</v>
      </c>
      <c r="F20" s="9">
        <f t="shared" si="1"/>
        <v>750</v>
      </c>
      <c r="G20" s="25">
        <v>0</v>
      </c>
      <c r="H20" s="26">
        <f t="shared" si="2"/>
        <v>0</v>
      </c>
      <c r="I20" s="25">
        <v>0</v>
      </c>
      <c r="J20" s="26">
        <f t="shared" si="0"/>
        <v>0</v>
      </c>
      <c r="K20" s="25">
        <v>0</v>
      </c>
      <c r="L20" s="39">
        <f t="shared" si="3"/>
        <v>0</v>
      </c>
      <c r="M20" s="25">
        <v>0</v>
      </c>
      <c r="N20" s="26">
        <f t="shared" si="4"/>
        <v>0</v>
      </c>
      <c r="O20" s="15"/>
      <c r="P20" s="13"/>
    </row>
    <row r="21" spans="1:16">
      <c r="A21" s="6">
        <v>13</v>
      </c>
      <c r="B21" s="1" t="s">
        <v>33</v>
      </c>
      <c r="C21" s="6" t="s">
        <v>11</v>
      </c>
      <c r="D21" s="6">
        <v>1</v>
      </c>
      <c r="E21" s="8">
        <v>11520</v>
      </c>
      <c r="F21" s="9">
        <f t="shared" si="1"/>
        <v>11520</v>
      </c>
      <c r="G21" s="25">
        <v>0</v>
      </c>
      <c r="H21" s="26">
        <f t="shared" si="2"/>
        <v>0</v>
      </c>
      <c r="I21" s="25">
        <v>0</v>
      </c>
      <c r="J21" s="26">
        <f t="shared" si="0"/>
        <v>0</v>
      </c>
      <c r="K21" s="25">
        <v>0.5</v>
      </c>
      <c r="L21" s="39">
        <f t="shared" si="3"/>
        <v>5760</v>
      </c>
      <c r="M21" s="25">
        <v>0.5</v>
      </c>
      <c r="N21" s="26">
        <f t="shared" si="4"/>
        <v>5760</v>
      </c>
      <c r="O21" s="15"/>
      <c r="P21" s="13"/>
    </row>
    <row r="22" spans="1:16">
      <c r="A22" s="6">
        <v>14</v>
      </c>
      <c r="B22" s="1" t="s">
        <v>34</v>
      </c>
      <c r="C22" s="6" t="s">
        <v>11</v>
      </c>
      <c r="D22" s="6">
        <v>1</v>
      </c>
      <c r="E22" s="8">
        <v>900</v>
      </c>
      <c r="F22" s="9">
        <f t="shared" si="1"/>
        <v>900</v>
      </c>
      <c r="G22" s="25">
        <v>0</v>
      </c>
      <c r="H22" s="26">
        <f t="shared" si="2"/>
        <v>0</v>
      </c>
      <c r="I22" s="34">
        <v>0</v>
      </c>
      <c r="J22" s="26">
        <f t="shared" si="0"/>
        <v>0</v>
      </c>
      <c r="K22" s="25">
        <v>0</v>
      </c>
      <c r="L22" s="39">
        <f t="shared" si="3"/>
        <v>0</v>
      </c>
      <c r="M22" s="25">
        <v>0</v>
      </c>
      <c r="N22" s="26">
        <f t="shared" si="4"/>
        <v>0</v>
      </c>
      <c r="O22" s="15"/>
      <c r="P22" s="13"/>
    </row>
    <row r="23" spans="1:16">
      <c r="A23" s="6">
        <v>15</v>
      </c>
      <c r="B23" s="1" t="s">
        <v>35</v>
      </c>
      <c r="C23" s="6" t="s">
        <v>11</v>
      </c>
      <c r="D23" s="6">
        <v>1</v>
      </c>
      <c r="E23" s="18">
        <v>2300</v>
      </c>
      <c r="F23" s="9">
        <f t="shared" si="1"/>
        <v>2300</v>
      </c>
      <c r="G23" s="25">
        <v>0</v>
      </c>
      <c r="H23" s="26">
        <f t="shared" si="2"/>
        <v>0</v>
      </c>
      <c r="I23" s="34">
        <v>0</v>
      </c>
      <c r="J23" s="26">
        <f t="shared" si="0"/>
        <v>0</v>
      </c>
      <c r="K23" s="25">
        <v>0</v>
      </c>
      <c r="L23" s="39">
        <f t="shared" si="3"/>
        <v>0</v>
      </c>
      <c r="M23" s="25">
        <v>0</v>
      </c>
      <c r="N23" s="26">
        <f t="shared" si="4"/>
        <v>0</v>
      </c>
    </row>
    <row r="24" spans="1:16">
      <c r="A24" s="6">
        <v>16</v>
      </c>
      <c r="B24" s="31" t="s">
        <v>36</v>
      </c>
      <c r="C24" s="6" t="s">
        <v>11</v>
      </c>
      <c r="D24" s="6">
        <v>1</v>
      </c>
      <c r="E24" s="18">
        <v>8900</v>
      </c>
      <c r="F24" s="9">
        <f t="shared" si="1"/>
        <v>8900</v>
      </c>
      <c r="G24" s="25">
        <v>0.6</v>
      </c>
      <c r="H24" s="26">
        <f t="shared" si="2"/>
        <v>5340</v>
      </c>
      <c r="I24" s="34">
        <v>0.2</v>
      </c>
      <c r="J24" s="26">
        <f t="shared" si="0"/>
        <v>1780</v>
      </c>
      <c r="K24" s="25">
        <v>0.1</v>
      </c>
      <c r="L24" s="39">
        <f t="shared" si="3"/>
        <v>890</v>
      </c>
      <c r="M24" s="25">
        <v>0.1</v>
      </c>
      <c r="N24" s="26">
        <f t="shared" si="4"/>
        <v>890</v>
      </c>
      <c r="O24" s="15"/>
      <c r="P24" s="24"/>
    </row>
    <row r="25" spans="1:16">
      <c r="A25" s="6">
        <v>17</v>
      </c>
      <c r="B25" s="1" t="s">
        <v>37</v>
      </c>
      <c r="C25" s="6" t="s">
        <v>11</v>
      </c>
      <c r="D25" s="6">
        <v>1</v>
      </c>
      <c r="E25" s="18">
        <v>14210</v>
      </c>
      <c r="F25" s="9">
        <f t="shared" si="1"/>
        <v>14210</v>
      </c>
      <c r="G25" s="25">
        <v>0</v>
      </c>
      <c r="H25" s="26">
        <f t="shared" si="2"/>
        <v>0</v>
      </c>
      <c r="I25" s="34">
        <v>0</v>
      </c>
      <c r="J25" s="26">
        <f t="shared" si="0"/>
        <v>0</v>
      </c>
      <c r="K25" s="25">
        <v>0</v>
      </c>
      <c r="L25" s="39">
        <f t="shared" si="3"/>
        <v>0</v>
      </c>
      <c r="M25" s="25">
        <v>0</v>
      </c>
      <c r="N25" s="26">
        <f t="shared" si="4"/>
        <v>0</v>
      </c>
      <c r="O25" s="15"/>
      <c r="P25" s="24"/>
    </row>
    <row r="26" spans="1:16" s="19" customFormat="1">
      <c r="A26" s="6">
        <v>18</v>
      </c>
      <c r="B26" s="1" t="s">
        <v>38</v>
      </c>
      <c r="C26" s="6" t="s">
        <v>11</v>
      </c>
      <c r="D26" s="6">
        <v>1</v>
      </c>
      <c r="E26" s="18">
        <v>1180</v>
      </c>
      <c r="F26" s="9">
        <f t="shared" si="1"/>
        <v>1180</v>
      </c>
      <c r="G26" s="25">
        <v>0</v>
      </c>
      <c r="H26" s="26">
        <f t="shared" si="2"/>
        <v>0</v>
      </c>
      <c r="I26" s="34">
        <v>0</v>
      </c>
      <c r="J26" s="35">
        <f t="shared" si="0"/>
        <v>0</v>
      </c>
      <c r="K26" s="25">
        <v>0</v>
      </c>
      <c r="L26" s="39">
        <f t="shared" si="3"/>
        <v>0</v>
      </c>
      <c r="M26" s="25">
        <v>0</v>
      </c>
      <c r="N26" s="26">
        <f t="shared" si="4"/>
        <v>0</v>
      </c>
    </row>
    <row r="27" spans="1:16" s="20" customFormat="1">
      <c r="A27" s="6">
        <v>19</v>
      </c>
      <c r="B27" s="1" t="s">
        <v>39</v>
      </c>
      <c r="C27" s="6" t="s">
        <v>11</v>
      </c>
      <c r="D27" s="6">
        <v>1</v>
      </c>
      <c r="E27" s="18">
        <v>5100</v>
      </c>
      <c r="F27" s="9">
        <f t="shared" si="1"/>
        <v>5100</v>
      </c>
      <c r="G27" s="25">
        <v>0</v>
      </c>
      <c r="H27" s="26">
        <f t="shared" si="2"/>
        <v>0</v>
      </c>
      <c r="I27" s="36">
        <v>1</v>
      </c>
      <c r="J27" s="37">
        <f t="shared" si="0"/>
        <v>5100</v>
      </c>
      <c r="K27" s="25">
        <v>0</v>
      </c>
      <c r="L27" s="39">
        <f t="shared" si="3"/>
        <v>0</v>
      </c>
      <c r="M27" s="25">
        <v>0</v>
      </c>
      <c r="N27" s="26">
        <f t="shared" si="4"/>
        <v>0</v>
      </c>
    </row>
    <row r="28" spans="1:16" s="20" customFormat="1">
      <c r="A28" s="6">
        <v>20</v>
      </c>
      <c r="B28" s="1" t="s">
        <v>40</v>
      </c>
      <c r="C28" s="6" t="s">
        <v>11</v>
      </c>
      <c r="D28" s="6">
        <v>1</v>
      </c>
      <c r="E28" s="18">
        <v>3300</v>
      </c>
      <c r="F28" s="9">
        <f t="shared" si="1"/>
        <v>3300</v>
      </c>
      <c r="G28" s="25">
        <v>0</v>
      </c>
      <c r="H28" s="26">
        <f t="shared" si="2"/>
        <v>0</v>
      </c>
      <c r="I28" s="36">
        <v>1</v>
      </c>
      <c r="J28" s="37">
        <f t="shared" si="0"/>
        <v>3300</v>
      </c>
      <c r="K28" s="25">
        <v>0</v>
      </c>
      <c r="L28" s="39">
        <f t="shared" si="3"/>
        <v>0</v>
      </c>
      <c r="M28" s="25">
        <v>0</v>
      </c>
      <c r="N28" s="26">
        <f t="shared" si="4"/>
        <v>0</v>
      </c>
    </row>
    <row r="29" spans="1:16" s="20" customFormat="1">
      <c r="A29" s="6">
        <v>21</v>
      </c>
      <c r="B29" s="1" t="s">
        <v>41</v>
      </c>
      <c r="C29" s="6" t="s">
        <v>11</v>
      </c>
      <c r="D29" s="6">
        <v>1</v>
      </c>
      <c r="E29" s="18">
        <v>1000</v>
      </c>
      <c r="F29" s="9">
        <f t="shared" si="1"/>
        <v>1000</v>
      </c>
      <c r="G29" s="25">
        <v>0</v>
      </c>
      <c r="H29" s="26">
        <f t="shared" si="2"/>
        <v>0</v>
      </c>
      <c r="I29" s="36">
        <v>0</v>
      </c>
      <c r="J29" s="37">
        <f t="shared" si="0"/>
        <v>0</v>
      </c>
      <c r="K29" s="25">
        <v>0</v>
      </c>
      <c r="L29" s="39">
        <f t="shared" si="3"/>
        <v>0</v>
      </c>
      <c r="M29" s="25">
        <v>0</v>
      </c>
      <c r="N29" s="26">
        <f t="shared" si="4"/>
        <v>0</v>
      </c>
    </row>
    <row r="30" spans="1:16" s="20" customFormat="1">
      <c r="A30" s="42" t="s">
        <v>6</v>
      </c>
      <c r="B30" s="43"/>
      <c r="C30" s="43"/>
      <c r="D30" s="43"/>
      <c r="E30" s="44"/>
      <c r="F30" s="9">
        <f>SUM(F9:F29)</f>
        <v>158301</v>
      </c>
      <c r="G30" s="26"/>
      <c r="H30" s="26">
        <f>SUM(H9:H29)</f>
        <v>26816.1</v>
      </c>
      <c r="I30" s="37"/>
      <c r="J30" s="37">
        <f>SUM(J9:J29)</f>
        <v>31307.600000000002</v>
      </c>
      <c r="K30" s="37"/>
      <c r="L30" s="37">
        <f>SUM(L9:L29)</f>
        <v>34570</v>
      </c>
      <c r="M30" s="37"/>
      <c r="N30" s="37">
        <f>SUM(N9:N29)</f>
        <v>30668.3</v>
      </c>
    </row>
    <row r="31" spans="1:16" s="20" customFormat="1">
      <c r="A31" s="49" t="s">
        <v>19</v>
      </c>
      <c r="B31" s="50"/>
      <c r="C31" s="50"/>
      <c r="D31" s="50"/>
      <c r="E31" s="51"/>
      <c r="F31" s="9">
        <f>F32-F30</f>
        <v>37992.239999999991</v>
      </c>
      <c r="G31" s="26"/>
      <c r="H31" s="38">
        <f>H32-H30</f>
        <v>6435.8640000000014</v>
      </c>
      <c r="I31" s="37"/>
      <c r="J31" s="38">
        <f>J32-J30</f>
        <v>7513.8239999999969</v>
      </c>
      <c r="K31" s="37"/>
      <c r="L31" s="37">
        <f>L32-L30</f>
        <v>8296.8000000000029</v>
      </c>
      <c r="M31" s="37"/>
      <c r="N31" s="37">
        <f>N32-N30</f>
        <v>7360.3919999999962</v>
      </c>
    </row>
    <row r="32" spans="1:16" s="20" customFormat="1">
      <c r="A32" s="42" t="s">
        <v>7</v>
      </c>
      <c r="B32" s="43"/>
      <c r="C32" s="43"/>
      <c r="D32" s="43"/>
      <c r="E32" s="44"/>
      <c r="F32" s="10">
        <f>F30*1.24</f>
        <v>196293.24</v>
      </c>
      <c r="G32" s="26"/>
      <c r="H32" s="28">
        <f>H30*1.24</f>
        <v>33251.964</v>
      </c>
      <c r="I32" s="37"/>
      <c r="J32" s="41">
        <f>J30*1.24</f>
        <v>38821.423999999999</v>
      </c>
      <c r="K32" s="37"/>
      <c r="L32" s="41">
        <f>L30*1.24</f>
        <v>42866.8</v>
      </c>
      <c r="M32" s="37"/>
      <c r="N32" s="41">
        <f>N30*1.24</f>
        <v>38028.691999999995</v>
      </c>
    </row>
    <row r="33" spans="1:8" s="20" customFormat="1">
      <c r="A33"/>
      <c r="B33"/>
      <c r="C33"/>
      <c r="D33"/>
      <c r="E33"/>
      <c r="F33"/>
      <c r="G33"/>
      <c r="H33"/>
    </row>
    <row r="34" spans="1:8" s="20" customFormat="1" ht="13">
      <c r="A34" s="19"/>
      <c r="B34" s="30" t="s">
        <v>12</v>
      </c>
      <c r="C34" s="30" t="s">
        <v>15</v>
      </c>
      <c r="D34" s="30"/>
      <c r="E34" s="30"/>
      <c r="F34" s="30"/>
      <c r="G34" s="30" t="s">
        <v>16</v>
      </c>
      <c r="H34" s="19"/>
    </row>
    <row r="35" spans="1:8" s="20" customFormat="1">
      <c r="A35"/>
      <c r="B35" s="30" t="s">
        <v>13</v>
      </c>
      <c r="C35" s="20" t="s">
        <v>43</v>
      </c>
      <c r="D35" s="30"/>
      <c r="E35" s="30"/>
      <c r="F35" s="30"/>
      <c r="G35" s="30" t="s">
        <v>17</v>
      </c>
    </row>
    <row r="36" spans="1:8" s="20" customFormat="1">
      <c r="A36" s="33"/>
      <c r="B36" s="20" t="s">
        <v>42</v>
      </c>
      <c r="C36" s="20" t="s">
        <v>44</v>
      </c>
      <c r="D36" s="30"/>
      <c r="E36" s="30"/>
      <c r="F36" s="30"/>
      <c r="G36" s="20" t="s">
        <v>45</v>
      </c>
    </row>
    <row r="37" spans="1:8" s="20" customFormat="1">
      <c r="A37" s="2"/>
      <c r="B37" s="30" t="s">
        <v>14</v>
      </c>
      <c r="C37" s="30" t="s">
        <v>14</v>
      </c>
      <c r="D37" s="30"/>
      <c r="E37" s="30"/>
      <c r="F37" s="30"/>
      <c r="G37" s="30" t="s">
        <v>14</v>
      </c>
    </row>
    <row r="38" spans="1:8" s="20" customFormat="1">
      <c r="B38" s="21"/>
      <c r="C38" s="22"/>
      <c r="F38"/>
      <c r="G38"/>
    </row>
    <row r="39" spans="1:8" s="20" customFormat="1" ht="12">
      <c r="B39" s="21"/>
      <c r="C39" s="22"/>
    </row>
    <row r="40" spans="1:8" s="20" customFormat="1" ht="12">
      <c r="B40" s="21"/>
      <c r="C40" s="22"/>
    </row>
    <row r="41" spans="1:8" s="20" customFormat="1" ht="12">
      <c r="B41" s="21"/>
      <c r="C41" s="22"/>
    </row>
    <row r="42" spans="1:8" s="20" customFormat="1">
      <c r="B42" s="21"/>
      <c r="C42" s="22"/>
      <c r="F42"/>
      <c r="G42"/>
    </row>
    <row r="43" spans="1:8" s="20" customFormat="1" ht="12">
      <c r="B43" s="21"/>
      <c r="C43" s="22"/>
    </row>
    <row r="44" spans="1:8" s="20" customFormat="1" ht="12">
      <c r="B44" s="21"/>
      <c r="C44" s="22"/>
    </row>
    <row r="45" spans="1:8" s="20" customFormat="1" ht="12">
      <c r="A45" s="23"/>
      <c r="B45" s="21"/>
      <c r="C45" s="22"/>
    </row>
    <row r="46" spans="1:8" s="20" customFormat="1" ht="12">
      <c r="A46" s="23"/>
      <c r="B46" s="21"/>
      <c r="C46" s="22"/>
    </row>
    <row r="47" spans="1:8" s="20" customFormat="1" ht="12">
      <c r="A47" s="23"/>
      <c r="B47" s="21"/>
      <c r="C47" s="22"/>
    </row>
    <row r="48" spans="1:8" s="20" customFormat="1" ht="12">
      <c r="A48" s="23"/>
      <c r="B48" s="21"/>
      <c r="C48" s="22"/>
    </row>
    <row r="49" spans="1:8" s="20" customFormat="1" ht="12">
      <c r="A49" s="23"/>
      <c r="B49" s="21"/>
      <c r="C49" s="22"/>
    </row>
    <row r="50" spans="1:8">
      <c r="A50" s="23"/>
      <c r="B50" s="21"/>
      <c r="C50" s="22"/>
      <c r="D50" s="20"/>
      <c r="E50" s="20"/>
      <c r="F50" s="20"/>
      <c r="G50" s="20"/>
      <c r="H50" s="20"/>
    </row>
    <row r="51" spans="1:8">
      <c r="A51" s="23"/>
      <c r="B51" s="21"/>
      <c r="C51" s="22"/>
      <c r="D51" s="20"/>
      <c r="E51" s="20"/>
      <c r="F51" s="20"/>
      <c r="G51" s="20"/>
      <c r="H51" s="20"/>
    </row>
    <row r="52" spans="1:8">
      <c r="A52" s="23"/>
      <c r="B52" s="21"/>
      <c r="C52" s="22"/>
      <c r="D52" s="20"/>
      <c r="E52" s="20"/>
      <c r="F52" s="20"/>
      <c r="G52" s="20"/>
      <c r="H52" s="20"/>
    </row>
    <row r="53" spans="1:8">
      <c r="A53" s="23"/>
      <c r="B53" s="21"/>
      <c r="C53" s="22"/>
      <c r="D53" s="20"/>
      <c r="E53" s="20"/>
      <c r="F53" s="20"/>
      <c r="G53" s="20"/>
      <c r="H53" s="20"/>
    </row>
    <row r="54" spans="1:8">
      <c r="A54" s="23"/>
      <c r="B54" s="21"/>
      <c r="C54" s="22"/>
      <c r="D54" s="20"/>
      <c r="E54" s="20"/>
      <c r="F54" s="20"/>
      <c r="G54" s="20"/>
      <c r="H54" s="20"/>
    </row>
    <row r="55" spans="1:8">
      <c r="A55" s="23"/>
      <c r="B55" s="21"/>
      <c r="C55" s="22"/>
      <c r="D55" s="20"/>
      <c r="E55" s="20"/>
      <c r="F55" s="20"/>
      <c r="G55" s="20"/>
      <c r="H55" s="20"/>
    </row>
    <row r="56" spans="1:8">
      <c r="A56" s="23"/>
      <c r="B56" s="21"/>
      <c r="C56" s="22"/>
      <c r="D56" s="20"/>
      <c r="E56" s="20"/>
      <c r="F56" s="20"/>
      <c r="G56" s="20"/>
      <c r="H56" s="20"/>
    </row>
    <row r="57" spans="1:8">
      <c r="A57" s="23"/>
      <c r="B57" s="21"/>
      <c r="C57" s="22"/>
      <c r="D57" s="20"/>
      <c r="E57" s="20"/>
      <c r="F57" s="20"/>
      <c r="G57" s="20"/>
      <c r="H57" s="20"/>
    </row>
    <row r="68" spans="1:8" ht="18" customHeight="1"/>
    <row r="69" spans="1:8" s="11" customFormat="1" ht="18" customHeight="1">
      <c r="A69"/>
      <c r="B69"/>
      <c r="C69"/>
      <c r="D69"/>
      <c r="E69"/>
      <c r="F69"/>
      <c r="G69"/>
      <c r="H69"/>
    </row>
    <row r="71" spans="1:8" ht="18" customHeight="1"/>
    <row r="73" spans="1:8" ht="18" customHeight="1"/>
    <row r="75" spans="1:8" ht="18" customHeight="1"/>
    <row r="77" spans="1:8">
      <c r="G77" s="11"/>
      <c r="H77" s="11"/>
    </row>
    <row r="81" spans="1:12" ht="18" customHeight="1"/>
    <row r="82" spans="1:12" s="11" customFormat="1">
      <c r="A82"/>
      <c r="B82"/>
      <c r="C82"/>
      <c r="D82"/>
      <c r="E82"/>
      <c r="F82"/>
      <c r="G82"/>
      <c r="H82"/>
      <c r="I82" s="12"/>
      <c r="J82" s="12"/>
      <c r="K82" s="12"/>
      <c r="L82" s="12"/>
    </row>
    <row r="84" spans="1:12">
      <c r="I84" s="2"/>
      <c r="J84" s="2"/>
      <c r="K84" s="2"/>
      <c r="L84" s="2"/>
    </row>
    <row r="85" spans="1:12">
      <c r="I85" s="2"/>
      <c r="J85" s="2"/>
      <c r="K85" s="2"/>
      <c r="L85" s="2"/>
    </row>
    <row r="86" spans="1:12">
      <c r="I86" s="2"/>
      <c r="J86" s="2"/>
      <c r="K86" s="2"/>
      <c r="L86" s="2"/>
    </row>
    <row r="87" spans="1:12">
      <c r="I87" s="2"/>
      <c r="J87" s="2"/>
      <c r="K87" s="2"/>
      <c r="L87" s="2"/>
    </row>
    <row r="89" spans="1:12" ht="18" customHeight="1"/>
    <row r="90" spans="1:12" ht="18" customHeight="1">
      <c r="G90" s="12"/>
      <c r="H90" s="12"/>
    </row>
    <row r="91" spans="1:12" ht="18" customHeight="1"/>
    <row r="92" spans="1:12" ht="18" customHeight="1">
      <c r="G92" s="2"/>
      <c r="H92" s="2"/>
    </row>
    <row r="93" spans="1:12" ht="18" customHeight="1">
      <c r="G93" s="2"/>
      <c r="H93" s="2"/>
    </row>
    <row r="94" spans="1:12" ht="18" customHeight="1">
      <c r="G94" s="2"/>
      <c r="H94" s="2"/>
    </row>
    <row r="95" spans="1:12">
      <c r="G95" s="2"/>
      <c r="H95" s="2"/>
    </row>
    <row r="98" spans="1:8" s="11" customFormat="1">
      <c r="A98"/>
      <c r="B98"/>
      <c r="C98"/>
      <c r="D98"/>
      <c r="E98"/>
      <c r="F98"/>
      <c r="G98"/>
      <c r="H98"/>
    </row>
    <row r="104" spans="1:8" s="11" customFormat="1">
      <c r="A104"/>
      <c r="B104"/>
      <c r="C104"/>
      <c r="D104"/>
      <c r="E104"/>
      <c r="F104"/>
      <c r="G104"/>
      <c r="H104"/>
    </row>
    <row r="106" spans="1:8">
      <c r="G106" s="11"/>
      <c r="H106" s="11"/>
    </row>
    <row r="112" spans="1:8">
      <c r="G112" s="11"/>
      <c r="H112" s="11"/>
    </row>
  </sheetData>
  <mergeCells count="6">
    <mergeCell ref="A32:E32"/>
    <mergeCell ref="A1:F1"/>
    <mergeCell ref="A6:F6"/>
    <mergeCell ref="A5:F5"/>
    <mergeCell ref="A31:E31"/>
    <mergeCell ref="A30:E30"/>
  </mergeCells>
  <phoneticPr fontId="16" type="noConversion"/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2025-12-03T10:01:28Z</dcterms:modified>
</cp:coreProperties>
</file>